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a20072688dd4eef/Documents/"/>
    </mc:Choice>
  </mc:AlternateContent>
  <xr:revisionPtr revIDLastSave="0" documentId="8_{1863A071-A520-47A9-BDFC-00D26FA536B4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Quote Comparison" sheetId="1" r:id="rId1"/>
    <sheet name="Water Test &amp; Sizing" sheetId="2" r:id="rId2"/>
    <sheet name="Instructions &amp; Sourc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2" l="1"/>
  <c r="B18" i="2" s="1"/>
  <c r="B9" i="2"/>
  <c r="D47" i="1"/>
  <c r="D52" i="1" s="1"/>
  <c r="D59" i="1" s="1"/>
  <c r="C47" i="1"/>
  <c r="C52" i="1" s="1"/>
  <c r="C59" i="1" s="1"/>
  <c r="B47" i="1"/>
  <c r="B52" i="1" s="1"/>
  <c r="B59" i="1" s="1"/>
  <c r="D15" i="1"/>
  <c r="C15" i="1"/>
  <c r="B15" i="1"/>
</calcChain>
</file>

<file path=xl/sharedStrings.xml><?xml version="1.0" encoding="utf-8"?>
<sst xmlns="http://schemas.openxmlformats.org/spreadsheetml/2006/main" count="148" uniqueCount="145">
  <si>
    <t>EV-004 Water Softener Quote Comparison</t>
  </si>
  <si>
    <t>Enter contractor information in the yellow cells. Green cells calculate automatically. Preserve the original written proposals.</t>
  </si>
  <si>
    <t>Comparison item</t>
  </si>
  <si>
    <t>Quote 1</t>
  </si>
  <si>
    <t>Quote 2</t>
  </si>
  <si>
    <t>Quote 3</t>
  </si>
  <si>
    <t>CONTRACTOR &amp; PROPOSAL</t>
  </si>
  <si>
    <t>Company / contractor</t>
  </si>
  <si>
    <t>Proposal date</t>
  </si>
  <si>
    <t>License or registration verified (Yes/No/N/A)</t>
  </si>
  <si>
    <t>Insurance verified (Yes/No)</t>
  </si>
  <si>
    <t>References checked (Yes/No)</t>
  </si>
  <si>
    <t>WATER BASIS &amp; SIZING</t>
  </si>
  <si>
    <t>Hardness used (gpg)</t>
  </si>
  <si>
    <t>Iron / manganese result and unit</t>
  </si>
  <si>
    <t>Estimated softened-water use (gal/day)</t>
  </si>
  <si>
    <t>Daily hardness load (grains/day)</t>
  </si>
  <si>
    <t>Peak service flow required (gpm)</t>
  </si>
  <si>
    <t>Expected days between regeneration</t>
  </si>
  <si>
    <t>EQUIPMENT</t>
  </si>
  <si>
    <t>System type</t>
  </si>
  <si>
    <t>Manufacturer and exact model</t>
  </si>
  <si>
    <t>NSF/ANSI 44 listing verified (Yes/No/N/A)</t>
  </si>
  <si>
    <t>Resin quantity / type</t>
  </si>
  <si>
    <t>Rated capacity at proposed salt dose (grains)</t>
  </si>
  <si>
    <t>Proposed salt dose (lb/regeneration)</t>
  </si>
  <si>
    <t>Rated service flow (gpm)</t>
  </si>
  <si>
    <t>Bypass valve included (Yes/No)</t>
  </si>
  <si>
    <t>Pretreatment included / required</t>
  </si>
  <si>
    <t>INSTALLATION SCOPE</t>
  </si>
  <si>
    <t>Existing softener loop usable (Yes/No)</t>
  </si>
  <si>
    <t>Main-line plumbing and fittings</t>
  </si>
  <si>
    <t>Drain receptor and air gap method</t>
  </si>
  <si>
    <t>Brine tank overflow route</t>
  </si>
  <si>
    <t>Electrical work / receptacle</t>
  </si>
  <si>
    <t>Permit / inspection responsibility</t>
  </si>
  <si>
    <t>Removal of old equipment</t>
  </si>
  <si>
    <t>Restoration / cleanup</t>
  </si>
  <si>
    <t>PRICE</t>
  </si>
  <si>
    <t>Equipment</t>
  </si>
  <si>
    <t>Installation labor</t>
  </si>
  <si>
    <t>Plumbing modifications</t>
  </si>
  <si>
    <t>Drain / air-gap work</t>
  </si>
  <si>
    <t>Electrical work</t>
  </si>
  <si>
    <t>Permits / inspections</t>
  </si>
  <si>
    <t>Pretreatment / optional equipment</t>
  </si>
  <si>
    <t>Removal / restoration</t>
  </si>
  <si>
    <t>Sales tax / other stated charges</t>
  </si>
  <si>
    <t>TOTAL INSTALLED COST</t>
  </si>
  <si>
    <t>OPERATING COST &amp; WARRANTY</t>
  </si>
  <si>
    <t>Estimated annual salt / potassium cost</t>
  </si>
  <si>
    <t>Estimated annual required service / filters</t>
  </si>
  <si>
    <t>Other first-year operating cost</t>
  </si>
  <si>
    <t>FIRST-YEAR TOTAL</t>
  </si>
  <si>
    <t>Equipment / tank warranty</t>
  </si>
  <si>
    <t>Valve / control warranty</t>
  </si>
  <si>
    <t>Resin warranty</t>
  </si>
  <si>
    <t>Labor / service warranty</t>
  </si>
  <si>
    <t>Exclusions, allowances, contract notes</t>
  </si>
  <si>
    <t>Overall advantages / concerns</t>
  </si>
  <si>
    <t>Quote completeness count</t>
  </si>
  <si>
    <t>Water Test &amp; Sizing Planner</t>
  </si>
  <si>
    <t>Planning aid only. Use untreated-water test results and have the supplier document all adjustments, settings, and flow requirements.</t>
  </si>
  <si>
    <t>Water test</t>
  </si>
  <si>
    <t>Input</t>
  </si>
  <si>
    <t>Value</t>
  </si>
  <si>
    <t>Notes / source</t>
  </si>
  <si>
    <t>Test date</t>
  </si>
  <si>
    <t>Water source</t>
  </si>
  <si>
    <t>Municipal / private well</t>
  </si>
  <si>
    <t>Hardness (mg/L as CaCO₃)</t>
  </si>
  <si>
    <t>If reported in mg/L</t>
  </si>
  <si>
    <t>Hardness (gpg)</t>
  </si>
  <si>
    <t>Calculated: mg/L ÷ 17.1</t>
  </si>
  <si>
    <t>Hardness used for sizing (gpg)</t>
  </si>
  <si>
    <t>Enter tested result or documented adjusted value</t>
  </si>
  <si>
    <t>Iron / manganese</t>
  </si>
  <si>
    <t>Record value, units, and adjustment method</t>
  </si>
  <si>
    <t>Other relevant water findings</t>
  </si>
  <si>
    <t>pH, TDS, sediment, chlorine, health-related contaminants</t>
  </si>
  <si>
    <t>Demand and nominal hardness load</t>
  </si>
  <si>
    <t>Input / output</t>
  </si>
  <si>
    <t>Notes</t>
  </si>
  <si>
    <t>Prefer utility records; exclude bypassed irrigation</t>
  </si>
  <si>
    <t>Hardness gpg × gallons/day</t>
  </si>
  <si>
    <t>Proposed usable capacity (grains)</t>
  </si>
  <si>
    <t>At the programmed salt dose</t>
  </si>
  <si>
    <t>Nominal days between regeneration</t>
  </si>
  <si>
    <t>Before reserve and water-quality adjustments</t>
  </si>
  <si>
    <t>Peak flow required (gpm)</t>
  </si>
  <si>
    <t>Document fixture / demand basis</t>
  </si>
  <si>
    <t>USGS hardness classification reference</t>
  </si>
  <si>
    <t>mg/L as CaCO₃</t>
  </si>
  <si>
    <t>Approx. gpg</t>
  </si>
  <si>
    <t>Classification</t>
  </si>
  <si>
    <t>0–60</t>
  </si>
  <si>
    <t>0–3.5</t>
  </si>
  <si>
    <t>Soft</t>
  </si>
  <si>
    <t>61–120</t>
  </si>
  <si>
    <t>3.6–7.0</t>
  </si>
  <si>
    <t>Moderately hard</t>
  </si>
  <si>
    <t>121–180</t>
  </si>
  <si>
    <t>7.1–10.5</t>
  </si>
  <si>
    <t>Hard</t>
  </si>
  <si>
    <t>&gt;180</t>
  </si>
  <si>
    <t>&gt;10.5</t>
  </si>
  <si>
    <t>Very hard</t>
  </si>
  <si>
    <t>Instructions, Questions &amp; Sources</t>
  </si>
  <si>
    <t>Use this workbook with complete written proposals. Yellow cells are inputs; green cells are calculated.</t>
  </si>
  <si>
    <t>How to use the workbook</t>
  </si>
  <si>
    <t>Step</t>
  </si>
  <si>
    <t>Action</t>
  </si>
  <si>
    <t>Enter the untreated-water test and household demand on Water Test &amp; Sizing.</t>
  </si>
  <si>
    <t>Ask each bidder to document the exact model, certification, sizing, salt setting, flow and complete installation scope.</t>
  </si>
  <si>
    <t>Copy each original proposal into one quote column. Enter zero only when the proposal expressly includes an item at no separate charge.</t>
  </si>
  <si>
    <t>Do not invent prices for missing work. Mark the omission and request a revised proposal.</t>
  </si>
  <si>
    <t>Compare total installed cost, first-year cost, warranties, exclusions, and completeness—not only the headline price.</t>
  </si>
  <si>
    <t>Questions to ask before signing</t>
  </si>
  <si>
    <t>#</t>
  </si>
  <si>
    <t>Question</t>
  </si>
  <si>
    <t>Which untreated-water test results and demand assumptions control this recommendation?</t>
  </si>
  <si>
    <t>What is the exact manufacturer/model and where is its applicable certification listing?</t>
  </si>
  <si>
    <t>What usable capacity is provided at the programmed salt dose, and how often should it regenerate?</t>
  </si>
  <si>
    <t>What service flow and pressure drop apply, and will they meet peak household demand?</t>
  </si>
  <si>
    <t>Where will the regeneration discharge and overflow go, and is the connection locally approved?</t>
  </si>
  <si>
    <t>Which plumbing, electrical, permits, restoration, startup tests, and old-equipment removal are included?</t>
  </si>
  <si>
    <t>What salt, regeneration water, filters, and required service should we expect annually?</t>
  </si>
  <si>
    <t>What do the equipment, resin, control, and labor warranties exclude?</t>
  </si>
  <si>
    <t>Sources</t>
  </si>
  <si>
    <t>U.S. Geological Survey — Hardness of Water</t>
  </si>
  <si>
    <t>https://www.usgs.gov/water-science-school/science/hardness-water</t>
  </si>
  <si>
    <t>U.S. EPA WaterSense — Cation Exchange Water Softeners</t>
  </si>
  <si>
    <t>https://www.epa.gov/watersense/cation-exchange-water-softeners</t>
  </si>
  <si>
    <t>U.S. EPA — Guide to Selecting Water Treatment Systems</t>
  </si>
  <si>
    <t>https://www.epa.gov/system/files/documents/2024-11/ws-products-home-water-treatment-guide_508.pdf</t>
  </si>
  <si>
    <t>NSF — NSF/ANSI 44 Technical Requirements</t>
  </si>
  <si>
    <t>https://www.nsf.org/knowledge-library/nsf-ansi-44-technical-requirements</t>
  </si>
  <si>
    <t>NSF — Certified Drinking Water Treatment Units</t>
  </si>
  <si>
    <t>https://info.nsf.org/Certified/dwtu/</t>
  </si>
  <si>
    <t>FTC — How To Avoid a Home Improvement Scam</t>
  </si>
  <si>
    <t>https://consumer.ftc.gov/articles/how-avoid-home-improvement-scam</t>
  </si>
  <si>
    <t>Modernize — Water Softener Installation Cost (2026)</t>
  </si>
  <si>
    <t>https://modernize.com/water-treatment/types/water-softener-installation-cost</t>
  </si>
  <si>
    <t>This Old House — Water Softener System Cost (2026)</t>
  </si>
  <si>
    <t>https://www.thisoldhouse.com/plumbing/water-softener-system-cost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</si>
</sst>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m/d/yyyy"/>
    <numFmt numFmtId="166" formatCode="0.0"/>
  </numFmts>
  <fonts count="8">
    <font>
      <sz val="11"/>
      <name val="Carlito"/>
    </font>
    <font>
      <b/>
      <sz val="10"/>
      <color rgb="FF25303A"/>
      <name val="Arial"/>
    </font>
    <font>
      <sz val="10"/>
      <color rgb="FF25303A"/>
      <name val="Arial"/>
    </font>
    <font>
      <i/>
      <sz val="10"/>
      <color rgb="FF25303A"/>
      <name val="Arial"/>
    </font>
    <font>
      <b/>
      <sz val="18"/>
      <color rgb="FFFFFFFF"/>
      <name val="Arial"/>
    </font>
    <font>
      <i/>
      <sz val="10"/>
      <color rgb="FF5B6570"/>
      <name val="Arial"/>
    </font>
    <font>
      <b/>
      <sz val="10"/>
      <color rgb="FFFFFFFF"/>
      <name val="Arial"/>
    </font>
    <font>
      <u/>
      <sz val="11"/>
      <color theme="1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6314E"/>
      </patternFill>
    </fill>
    <fill>
      <patternFill patternType="solid">
        <fgColor rgb="FFE8EEF5"/>
      </patternFill>
    </fill>
    <fill>
      <patternFill patternType="solid">
        <fgColor rgb="FF1C669B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7">
    <border>
      <left/>
      <right/>
      <top/>
      <bottom/>
      <diagonal/>
    </border>
    <border>
      <left style="thin">
        <color rgb="FFC8D3DD"/>
      </left>
      <right style="thin">
        <color rgb="FFC8D3DD"/>
      </right>
      <top style="thin">
        <color rgb="FFC8D3DD"/>
      </top>
      <bottom style="thin">
        <color rgb="FFC8D3DD"/>
      </bottom>
      <diagonal/>
    </border>
    <border>
      <left style="thin">
        <color rgb="FFC8D3DD"/>
      </left>
      <right/>
      <top style="thin">
        <color rgb="FFC8D3DD"/>
      </top>
      <bottom style="thin">
        <color rgb="FFC8D3DD"/>
      </bottom>
      <diagonal/>
    </border>
    <border>
      <left/>
      <right/>
      <top style="thin">
        <color rgb="FFC8D3DD"/>
      </top>
      <bottom style="thin">
        <color rgb="FFC8D3DD"/>
      </bottom>
      <diagonal/>
    </border>
    <border>
      <left/>
      <right style="thin">
        <color rgb="FFC8D3DD"/>
      </right>
      <top style="thin">
        <color rgb="FFC8D3DD"/>
      </top>
      <bottom style="thin">
        <color rgb="FFC8D3DD"/>
      </bottom>
      <diagonal/>
    </border>
    <border>
      <left/>
      <right/>
      <top/>
      <bottom style="thin">
        <color rgb="FFC8D3DD"/>
      </bottom>
      <diagonal/>
    </border>
    <border>
      <left/>
      <right/>
      <top style="thin">
        <color rgb="FFC8D3DD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165" fontId="2" fillId="5" borderId="3" xfId="0" applyNumberFormat="1" applyFont="1" applyFill="1" applyBorder="1" applyAlignment="1">
      <alignment vertical="center" wrapText="1"/>
    </xf>
    <xf numFmtId="165" fontId="2" fillId="5" borderId="4" xfId="0" applyNumberFormat="1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2" fillId="6" borderId="4" xfId="0" applyFont="1" applyFill="1" applyBorder="1" applyAlignment="1">
      <alignment vertical="center" wrapText="1"/>
    </xf>
    <xf numFmtId="164" fontId="2" fillId="5" borderId="3" xfId="0" applyNumberFormat="1" applyFont="1" applyFill="1" applyBorder="1" applyAlignment="1">
      <alignment vertical="center" wrapText="1"/>
    </xf>
    <xf numFmtId="164" fontId="2" fillId="5" borderId="4" xfId="0" applyNumberFormat="1" applyFont="1" applyFill="1" applyBorder="1" applyAlignment="1">
      <alignment vertical="center" wrapText="1"/>
    </xf>
    <xf numFmtId="164" fontId="2" fillId="6" borderId="3" xfId="0" applyNumberFormat="1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vertical="center" wrapText="1"/>
    </xf>
    <xf numFmtId="164" fontId="6" fillId="2" borderId="3" xfId="0" applyNumberFormat="1" applyFont="1" applyFill="1" applyBorder="1" applyAlignment="1">
      <alignment vertical="center" wrapText="1"/>
    </xf>
    <xf numFmtId="164" fontId="6" fillId="2" borderId="4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166" fontId="2" fillId="6" borderId="3" xfId="0" applyNumberFormat="1" applyFont="1" applyFill="1" applyBorder="1" applyAlignment="1">
      <alignment vertical="center" wrapText="1"/>
    </xf>
    <xf numFmtId="166" fontId="2" fillId="5" borderId="3" xfId="0" applyNumberFormat="1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7" fillId="0" borderId="3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hisoldhouse.com/plumbing/water-softener-system-c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showGridLines="0" workbookViewId="0"/>
  </sheetViews>
  <sheetFormatPr defaultRowHeight="14"/>
  <cols>
    <col min="1" max="1" width="42" customWidth="1"/>
    <col min="2" max="4" width="25" customWidth="1"/>
  </cols>
  <sheetData>
    <row r="1" spans="1:4" ht="30" customHeight="1">
      <c r="A1" s="29" t="s">
        <v>0</v>
      </c>
      <c r="B1" s="30"/>
      <c r="C1" s="30"/>
      <c r="D1" s="30"/>
    </row>
    <row r="2" spans="1:4" ht="32" customHeight="1">
      <c r="A2" s="31" t="s">
        <v>1</v>
      </c>
      <c r="B2" s="30"/>
      <c r="C2" s="30"/>
      <c r="D2" s="30"/>
    </row>
    <row r="3" spans="1:4">
      <c r="A3" s="1"/>
      <c r="B3" s="1"/>
      <c r="C3" s="1"/>
      <c r="D3" s="1"/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5"/>
      <c r="C5" s="5"/>
      <c r="D5" s="6"/>
    </row>
    <row r="6" spans="1:4">
      <c r="A6" s="7" t="s">
        <v>7</v>
      </c>
      <c r="B6" s="8"/>
      <c r="C6" s="8"/>
      <c r="D6" s="9"/>
    </row>
    <row r="7" spans="1:4">
      <c r="A7" s="7" t="s">
        <v>8</v>
      </c>
      <c r="B7" s="10"/>
      <c r="C7" s="10"/>
      <c r="D7" s="11"/>
    </row>
    <row r="8" spans="1:4">
      <c r="A8" s="7" t="s">
        <v>9</v>
      </c>
      <c r="B8" s="10"/>
      <c r="C8" s="10"/>
      <c r="D8" s="11"/>
    </row>
    <row r="9" spans="1:4">
      <c r="A9" s="7" t="s">
        <v>10</v>
      </c>
      <c r="B9" s="8"/>
      <c r="C9" s="8"/>
      <c r="D9" s="9"/>
    </row>
    <row r="10" spans="1:4">
      <c r="A10" s="7" t="s">
        <v>11</v>
      </c>
      <c r="B10" s="8"/>
      <c r="C10" s="8"/>
      <c r="D10" s="9"/>
    </row>
    <row r="11" spans="1:4">
      <c r="A11" s="4" t="s">
        <v>12</v>
      </c>
      <c r="B11" s="5"/>
      <c r="C11" s="5"/>
      <c r="D11" s="6"/>
    </row>
    <row r="12" spans="1:4">
      <c r="A12" s="7" t="s">
        <v>13</v>
      </c>
      <c r="B12" s="8"/>
      <c r="C12" s="8"/>
      <c r="D12" s="9"/>
    </row>
    <row r="13" spans="1:4">
      <c r="A13" s="7" t="s">
        <v>14</v>
      </c>
      <c r="B13" s="8"/>
      <c r="C13" s="8"/>
      <c r="D13" s="9"/>
    </row>
    <row r="14" spans="1:4">
      <c r="A14" s="7" t="s">
        <v>15</v>
      </c>
      <c r="B14" s="8"/>
      <c r="C14" s="8"/>
      <c r="D14" s="9"/>
    </row>
    <row r="15" spans="1:4">
      <c r="A15" s="7" t="s">
        <v>16</v>
      </c>
      <c r="B15" s="12">
        <f>'Water Test &amp; Sizing'!B15</f>
        <v>0</v>
      </c>
      <c r="C15" s="12">
        <f>'Water Test &amp; Sizing'!B15</f>
        <v>0</v>
      </c>
      <c r="D15" s="13">
        <f>'Water Test &amp; Sizing'!B15</f>
        <v>0</v>
      </c>
    </row>
    <row r="16" spans="1:4">
      <c r="A16" s="7" t="s">
        <v>17</v>
      </c>
      <c r="B16" s="8"/>
      <c r="C16" s="8"/>
      <c r="D16" s="9"/>
    </row>
    <row r="17" spans="1:4">
      <c r="A17" s="7" t="s">
        <v>18</v>
      </c>
      <c r="B17" s="8"/>
      <c r="C17" s="8"/>
      <c r="D17" s="9"/>
    </row>
    <row r="18" spans="1:4">
      <c r="A18" s="4" t="s">
        <v>19</v>
      </c>
      <c r="B18" s="5"/>
      <c r="C18" s="5"/>
      <c r="D18" s="6"/>
    </row>
    <row r="19" spans="1:4">
      <c r="A19" s="7" t="s">
        <v>20</v>
      </c>
      <c r="B19" s="8"/>
      <c r="C19" s="8"/>
      <c r="D19" s="9"/>
    </row>
    <row r="20" spans="1:4">
      <c r="A20" s="7" t="s">
        <v>21</v>
      </c>
      <c r="B20" s="8"/>
      <c r="C20" s="8"/>
      <c r="D20" s="9"/>
    </row>
    <row r="21" spans="1:4">
      <c r="A21" s="7" t="s">
        <v>22</v>
      </c>
      <c r="B21" s="8"/>
      <c r="C21" s="8"/>
      <c r="D21" s="9"/>
    </row>
    <row r="22" spans="1:4">
      <c r="A22" s="7" t="s">
        <v>23</v>
      </c>
      <c r="B22" s="8"/>
      <c r="C22" s="8"/>
      <c r="D22" s="9"/>
    </row>
    <row r="23" spans="1:4">
      <c r="A23" s="7" t="s">
        <v>24</v>
      </c>
      <c r="B23" s="8"/>
      <c r="C23" s="8"/>
      <c r="D23" s="9"/>
    </row>
    <row r="24" spans="1:4">
      <c r="A24" s="7" t="s">
        <v>25</v>
      </c>
      <c r="B24" s="8"/>
      <c r="C24" s="8"/>
      <c r="D24" s="9"/>
    </row>
    <row r="25" spans="1:4">
      <c r="A25" s="7" t="s">
        <v>26</v>
      </c>
      <c r="B25" s="8"/>
      <c r="C25" s="8"/>
      <c r="D25" s="9"/>
    </row>
    <row r="26" spans="1:4">
      <c r="A26" s="7" t="s">
        <v>27</v>
      </c>
      <c r="B26" s="8"/>
      <c r="C26" s="8"/>
      <c r="D26" s="9"/>
    </row>
    <row r="27" spans="1:4">
      <c r="A27" s="7" t="s">
        <v>28</v>
      </c>
      <c r="B27" s="8"/>
      <c r="C27" s="8"/>
      <c r="D27" s="9"/>
    </row>
    <row r="28" spans="1:4">
      <c r="A28" s="4" t="s">
        <v>29</v>
      </c>
      <c r="B28" s="5"/>
      <c r="C28" s="5"/>
      <c r="D28" s="6"/>
    </row>
    <row r="29" spans="1:4">
      <c r="A29" s="7" t="s">
        <v>30</v>
      </c>
      <c r="B29" s="8"/>
      <c r="C29" s="8"/>
      <c r="D29" s="9"/>
    </row>
    <row r="30" spans="1:4">
      <c r="A30" s="7" t="s">
        <v>31</v>
      </c>
      <c r="B30" s="8"/>
      <c r="C30" s="8"/>
      <c r="D30" s="9"/>
    </row>
    <row r="31" spans="1:4">
      <c r="A31" s="7" t="s">
        <v>32</v>
      </c>
      <c r="B31" s="8"/>
      <c r="C31" s="8"/>
      <c r="D31" s="9"/>
    </row>
    <row r="32" spans="1:4">
      <c r="A32" s="7" t="s">
        <v>33</v>
      </c>
      <c r="B32" s="8"/>
      <c r="C32" s="8"/>
      <c r="D32" s="9"/>
    </row>
    <row r="33" spans="1:4">
      <c r="A33" s="7" t="s">
        <v>34</v>
      </c>
      <c r="B33" s="8"/>
      <c r="C33" s="8"/>
      <c r="D33" s="9"/>
    </row>
    <row r="34" spans="1:4">
      <c r="A34" s="7" t="s">
        <v>35</v>
      </c>
      <c r="B34" s="8"/>
      <c r="C34" s="8"/>
      <c r="D34" s="9"/>
    </row>
    <row r="35" spans="1:4">
      <c r="A35" s="7" t="s">
        <v>36</v>
      </c>
      <c r="B35" s="8"/>
      <c r="C35" s="8"/>
      <c r="D35" s="9"/>
    </row>
    <row r="36" spans="1:4">
      <c r="A36" s="7" t="s">
        <v>37</v>
      </c>
      <c r="B36" s="8"/>
      <c r="C36" s="8"/>
      <c r="D36" s="9"/>
    </row>
    <row r="37" spans="1:4">
      <c r="A37" s="4" t="s">
        <v>38</v>
      </c>
      <c r="B37" s="5"/>
      <c r="C37" s="5"/>
      <c r="D37" s="6"/>
    </row>
    <row r="38" spans="1:4">
      <c r="A38" s="7" t="s">
        <v>39</v>
      </c>
      <c r="B38" s="14"/>
      <c r="C38" s="14"/>
      <c r="D38" s="15"/>
    </row>
    <row r="39" spans="1:4">
      <c r="A39" s="7" t="s">
        <v>40</v>
      </c>
      <c r="B39" s="14"/>
      <c r="C39" s="14"/>
      <c r="D39" s="15"/>
    </row>
    <row r="40" spans="1:4">
      <c r="A40" s="7" t="s">
        <v>41</v>
      </c>
      <c r="B40" s="14"/>
      <c r="C40" s="14"/>
      <c r="D40" s="15"/>
    </row>
    <row r="41" spans="1:4">
      <c r="A41" s="7" t="s">
        <v>42</v>
      </c>
      <c r="B41" s="14"/>
      <c r="C41" s="14"/>
      <c r="D41" s="15"/>
    </row>
    <row r="42" spans="1:4">
      <c r="A42" s="7" t="s">
        <v>43</v>
      </c>
      <c r="B42" s="14"/>
      <c r="C42" s="14"/>
      <c r="D42" s="15"/>
    </row>
    <row r="43" spans="1:4">
      <c r="A43" s="7" t="s">
        <v>44</v>
      </c>
      <c r="B43" s="14"/>
      <c r="C43" s="14"/>
      <c r="D43" s="15"/>
    </row>
    <row r="44" spans="1:4">
      <c r="A44" s="7" t="s">
        <v>45</v>
      </c>
      <c r="B44" s="14"/>
      <c r="C44" s="14"/>
      <c r="D44" s="15"/>
    </row>
    <row r="45" spans="1:4">
      <c r="A45" s="7" t="s">
        <v>46</v>
      </c>
      <c r="B45" s="14"/>
      <c r="C45" s="14"/>
      <c r="D45" s="15"/>
    </row>
    <row r="46" spans="1:4">
      <c r="A46" s="7" t="s">
        <v>47</v>
      </c>
      <c r="B46" s="14"/>
      <c r="C46" s="14"/>
      <c r="D46" s="15"/>
    </row>
    <row r="47" spans="1:4">
      <c r="A47" s="7" t="s">
        <v>48</v>
      </c>
      <c r="B47" s="16">
        <f>SUM(B38:B46)</f>
        <v>0</v>
      </c>
      <c r="C47" s="16">
        <f>SUM(C38:C46)</f>
        <v>0</v>
      </c>
      <c r="D47" s="17">
        <f>SUM(D38:D46)</f>
        <v>0</v>
      </c>
    </row>
    <row r="48" spans="1:4">
      <c r="A48" s="4" t="s">
        <v>49</v>
      </c>
      <c r="B48" s="18"/>
      <c r="C48" s="18"/>
      <c r="D48" s="19"/>
    </row>
    <row r="49" spans="1:4">
      <c r="A49" s="7" t="s">
        <v>50</v>
      </c>
      <c r="B49" s="14"/>
      <c r="C49" s="14"/>
      <c r="D49" s="15"/>
    </row>
    <row r="50" spans="1:4">
      <c r="A50" s="7" t="s">
        <v>51</v>
      </c>
      <c r="B50" s="14"/>
      <c r="C50" s="14"/>
      <c r="D50" s="15"/>
    </row>
    <row r="51" spans="1:4">
      <c r="A51" s="7" t="s">
        <v>52</v>
      </c>
      <c r="B51" s="14"/>
      <c r="C51" s="14"/>
      <c r="D51" s="15"/>
    </row>
    <row r="52" spans="1:4">
      <c r="A52" s="7" t="s">
        <v>53</v>
      </c>
      <c r="B52" s="16">
        <f>B47+SUM(B49:B51)</f>
        <v>0</v>
      </c>
      <c r="C52" s="16">
        <f>C47+SUM(C49:C51)</f>
        <v>0</v>
      </c>
      <c r="D52" s="17">
        <f>D47+SUM(D49:D51)</f>
        <v>0</v>
      </c>
    </row>
    <row r="53" spans="1:4">
      <c r="A53" s="7" t="s">
        <v>54</v>
      </c>
      <c r="B53" s="8"/>
      <c r="C53" s="8"/>
      <c r="D53" s="9"/>
    </row>
    <row r="54" spans="1:4">
      <c r="A54" s="7" t="s">
        <v>55</v>
      </c>
      <c r="B54" s="8"/>
      <c r="C54" s="8"/>
      <c r="D54" s="9"/>
    </row>
    <row r="55" spans="1:4">
      <c r="A55" s="7" t="s">
        <v>56</v>
      </c>
      <c r="B55" s="8"/>
      <c r="C55" s="8"/>
      <c r="D55" s="9"/>
    </row>
    <row r="56" spans="1:4">
      <c r="A56" s="7" t="s">
        <v>57</v>
      </c>
      <c r="B56" s="8"/>
      <c r="C56" s="8"/>
      <c r="D56" s="9"/>
    </row>
    <row r="57" spans="1:4">
      <c r="A57" s="7" t="s">
        <v>58</v>
      </c>
      <c r="B57" s="8"/>
      <c r="C57" s="8"/>
      <c r="D57" s="9"/>
    </row>
    <row r="58" spans="1:4">
      <c r="A58" s="7" t="s">
        <v>59</v>
      </c>
      <c r="B58" s="12"/>
      <c r="C58" s="12"/>
      <c r="D58" s="13"/>
    </row>
    <row r="59" spans="1:4">
      <c r="A59" s="7" t="s">
        <v>60</v>
      </c>
      <c r="B59" s="20">
        <f>COUNTIF(B7:B56,"&lt;&gt;")</f>
        <v>3</v>
      </c>
      <c r="C59" s="20">
        <f>COUNTIF(C7:C56,"&lt;&gt;")</f>
        <v>3</v>
      </c>
      <c r="D59" s="21">
        <f>COUNTIF(D7:D56,"&lt;&gt;")</f>
        <v>3</v>
      </c>
    </row>
  </sheetData>
  <mergeCells count="2">
    <mergeCell ref="A1:D1"/>
    <mergeCell ref="A2:D2"/>
  </mergeCells>
  <dataValidations count="2">
    <dataValidation type="list" sqref="B8:D10 B22:D22" xr:uid="{00000000-0002-0000-0000-000000000000}">
      <formula1>"Yes,No,N/A"</formula1>
    </dataValidation>
    <dataValidation type="list" sqref="B26:D26" xr:uid="{00000000-0002-0000-0000-000002000000}">
      <formula1>"Yes,No"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showGridLines="0" workbookViewId="0"/>
  </sheetViews>
  <sheetFormatPr defaultRowHeight="14"/>
  <cols>
    <col min="1" max="1" width="39" customWidth="1"/>
    <col min="2" max="2" width="20" customWidth="1"/>
    <col min="3" max="3" width="45" customWidth="1"/>
  </cols>
  <sheetData>
    <row r="1" spans="1:3" ht="30" customHeight="1">
      <c r="A1" s="29" t="s">
        <v>61</v>
      </c>
      <c r="B1" s="30"/>
      <c r="C1" s="30"/>
    </row>
    <row r="2" spans="1:3" ht="32" customHeight="1">
      <c r="A2" s="32" t="s">
        <v>62</v>
      </c>
      <c r="B2" s="30"/>
      <c r="C2" s="30"/>
    </row>
    <row r="3" spans="1:3">
      <c r="A3" s="2"/>
      <c r="B3" s="2"/>
      <c r="C3" s="2"/>
    </row>
    <row r="4" spans="1:3" ht="22" customHeight="1">
      <c r="A4" s="33" t="s">
        <v>63</v>
      </c>
      <c r="B4" s="34"/>
      <c r="C4" s="34"/>
    </row>
    <row r="5" spans="1:3">
      <c r="A5" s="22" t="s">
        <v>64</v>
      </c>
      <c r="B5" s="22" t="s">
        <v>65</v>
      </c>
      <c r="C5" s="22" t="s">
        <v>66</v>
      </c>
    </row>
    <row r="6" spans="1:3">
      <c r="A6" s="20" t="s">
        <v>67</v>
      </c>
      <c r="B6" s="8"/>
      <c r="C6" s="8"/>
    </row>
    <row r="7" spans="1:3">
      <c r="A7" s="20" t="s">
        <v>68</v>
      </c>
      <c r="B7" s="8"/>
      <c r="C7" s="8" t="s">
        <v>69</v>
      </c>
    </row>
    <row r="8" spans="1:3">
      <c r="A8" s="20" t="s">
        <v>70</v>
      </c>
      <c r="B8" s="8"/>
      <c r="C8" s="8" t="s">
        <v>71</v>
      </c>
    </row>
    <row r="9" spans="1:3">
      <c r="A9" s="20" t="s">
        <v>72</v>
      </c>
      <c r="B9" s="23" t="str">
        <f>IF(B8="","",B8/17.1)</f>
        <v/>
      </c>
      <c r="C9" s="8" t="s">
        <v>73</v>
      </c>
    </row>
    <row r="10" spans="1:3">
      <c r="A10" s="20" t="s">
        <v>74</v>
      </c>
      <c r="B10" s="24"/>
      <c r="C10" s="8" t="s">
        <v>75</v>
      </c>
    </row>
    <row r="11" spans="1:3">
      <c r="A11" s="20" t="s">
        <v>76</v>
      </c>
      <c r="B11" s="8"/>
      <c r="C11" s="8" t="s">
        <v>77</v>
      </c>
    </row>
    <row r="12" spans="1:3">
      <c r="A12" s="20" t="s">
        <v>78</v>
      </c>
      <c r="B12" s="8"/>
      <c r="C12" s="8" t="s">
        <v>79</v>
      </c>
    </row>
    <row r="13" spans="1:3" ht="22" customHeight="1">
      <c r="A13" s="35" t="s">
        <v>80</v>
      </c>
      <c r="B13" s="36"/>
      <c r="C13" s="36"/>
    </row>
    <row r="14" spans="1:3">
      <c r="A14" s="25" t="s">
        <v>81</v>
      </c>
      <c r="B14" s="25" t="s">
        <v>65</v>
      </c>
      <c r="C14" s="25" t="s">
        <v>82</v>
      </c>
    </row>
    <row r="15" spans="1:3">
      <c r="A15" s="20" t="s">
        <v>15</v>
      </c>
      <c r="B15" s="24"/>
      <c r="C15" s="20" t="s">
        <v>83</v>
      </c>
    </row>
    <row r="16" spans="1:3">
      <c r="A16" s="20" t="s">
        <v>16</v>
      </c>
      <c r="B16" s="24" t="str">
        <f>IF(OR(B10="",B15=""),"",B10*B15)</f>
        <v/>
      </c>
      <c r="C16" s="20" t="s">
        <v>84</v>
      </c>
    </row>
    <row r="17" spans="1:3">
      <c r="A17" s="20" t="s">
        <v>85</v>
      </c>
      <c r="B17" s="24"/>
      <c r="C17" s="20" t="s">
        <v>86</v>
      </c>
    </row>
    <row r="18" spans="1:3">
      <c r="A18" s="20" t="s">
        <v>87</v>
      </c>
      <c r="B18" s="23" t="str">
        <f>IF(OR(B16="",B17=""),"",B17/B16)</f>
        <v/>
      </c>
      <c r="C18" s="20" t="s">
        <v>88</v>
      </c>
    </row>
    <row r="19" spans="1:3">
      <c r="A19" s="20" t="s">
        <v>89</v>
      </c>
      <c r="B19" s="8"/>
      <c r="C19" s="8" t="s">
        <v>90</v>
      </c>
    </row>
    <row r="20" spans="1:3">
      <c r="A20" s="20"/>
      <c r="B20" s="20"/>
      <c r="C20" s="20"/>
    </row>
    <row r="21" spans="1:3" ht="22" customHeight="1">
      <c r="A21" s="35" t="s">
        <v>91</v>
      </c>
      <c r="B21" s="36"/>
      <c r="C21" s="36"/>
    </row>
    <row r="22" spans="1:3">
      <c r="A22" s="25" t="s">
        <v>92</v>
      </c>
      <c r="B22" s="25" t="s">
        <v>93</v>
      </c>
      <c r="C22" s="25" t="s">
        <v>94</v>
      </c>
    </row>
    <row r="23" spans="1:3">
      <c r="A23" s="20" t="s">
        <v>95</v>
      </c>
      <c r="B23" s="20" t="s">
        <v>96</v>
      </c>
      <c r="C23" s="20" t="s">
        <v>97</v>
      </c>
    </row>
    <row r="24" spans="1:3">
      <c r="A24" s="20" t="s">
        <v>98</v>
      </c>
      <c r="B24" s="20" t="s">
        <v>99</v>
      </c>
      <c r="C24" s="20" t="s">
        <v>100</v>
      </c>
    </row>
    <row r="25" spans="1:3">
      <c r="A25" s="20" t="s">
        <v>101</v>
      </c>
      <c r="B25" s="20" t="s">
        <v>102</v>
      </c>
      <c r="C25" s="20" t="s">
        <v>103</v>
      </c>
    </row>
    <row r="26" spans="1:3">
      <c r="A26" s="26" t="s">
        <v>104</v>
      </c>
      <c r="B26" s="26" t="s">
        <v>105</v>
      </c>
      <c r="C26" s="26" t="s">
        <v>106</v>
      </c>
    </row>
  </sheetData>
  <mergeCells count="5">
    <mergeCell ref="A1:C1"/>
    <mergeCell ref="A2:C2"/>
    <mergeCell ref="A4:C4"/>
    <mergeCell ref="A13:C13"/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1"/>
  <sheetViews>
    <sheetView showGridLines="0" tabSelected="1" topLeftCell="A13" workbookViewId="0">
      <selection activeCell="B30" sqref="B30"/>
    </sheetView>
  </sheetViews>
  <sheetFormatPr defaultRowHeight="14"/>
  <cols>
    <col min="1" max="1" width="43" customWidth="1"/>
    <col min="2" max="2" width="75" customWidth="1"/>
  </cols>
  <sheetData>
    <row r="1" spans="1:2" ht="30" customHeight="1">
      <c r="A1" s="29" t="s">
        <v>107</v>
      </c>
      <c r="B1" s="30"/>
    </row>
    <row r="2" spans="1:2" ht="32" customHeight="1">
      <c r="A2" s="31" t="s">
        <v>108</v>
      </c>
      <c r="B2" s="30"/>
    </row>
    <row r="3" spans="1:2">
      <c r="A3" s="2"/>
      <c r="B3" s="2"/>
    </row>
    <row r="4" spans="1:2" ht="22" customHeight="1">
      <c r="A4" s="33" t="s">
        <v>109</v>
      </c>
      <c r="B4" s="33"/>
    </row>
    <row r="5" spans="1:2">
      <c r="A5" s="27" t="s">
        <v>110</v>
      </c>
      <c r="B5" s="27" t="s">
        <v>111</v>
      </c>
    </row>
    <row r="6" spans="1:2">
      <c r="A6" s="20">
        <v>1</v>
      </c>
      <c r="B6" s="20" t="s">
        <v>112</v>
      </c>
    </row>
    <row r="7" spans="1:2" ht="25">
      <c r="A7" s="20">
        <v>2</v>
      </c>
      <c r="B7" s="20" t="s">
        <v>113</v>
      </c>
    </row>
    <row r="8" spans="1:2" ht="25">
      <c r="A8" s="20">
        <v>3</v>
      </c>
      <c r="B8" s="20" t="s">
        <v>114</v>
      </c>
    </row>
    <row r="9" spans="1:2">
      <c r="A9" s="20">
        <v>4</v>
      </c>
      <c r="B9" s="20" t="s">
        <v>115</v>
      </c>
    </row>
    <row r="10" spans="1:2" ht="25">
      <c r="A10" s="20">
        <v>5</v>
      </c>
      <c r="B10" s="20" t="s">
        <v>116</v>
      </c>
    </row>
    <row r="11" spans="1:2">
      <c r="A11" s="20"/>
      <c r="B11" s="20"/>
    </row>
    <row r="12" spans="1:2" ht="22" customHeight="1">
      <c r="A12" s="35" t="s">
        <v>117</v>
      </c>
      <c r="B12" s="35"/>
    </row>
    <row r="13" spans="1:2">
      <c r="A13" s="28" t="s">
        <v>118</v>
      </c>
      <c r="B13" s="28" t="s">
        <v>119</v>
      </c>
    </row>
    <row r="14" spans="1:2">
      <c r="A14" s="20">
        <v>1</v>
      </c>
      <c r="B14" s="20" t="s">
        <v>120</v>
      </c>
    </row>
    <row r="15" spans="1:2">
      <c r="A15" s="20">
        <v>2</v>
      </c>
      <c r="B15" s="20" t="s">
        <v>121</v>
      </c>
    </row>
    <row r="16" spans="1:2" ht="25">
      <c r="A16" s="20">
        <v>3</v>
      </c>
      <c r="B16" s="20" t="s">
        <v>122</v>
      </c>
    </row>
    <row r="17" spans="1:2">
      <c r="A17" s="20">
        <v>4</v>
      </c>
      <c r="B17" s="20" t="s">
        <v>123</v>
      </c>
    </row>
    <row r="18" spans="1:2">
      <c r="A18" s="20">
        <v>5</v>
      </c>
      <c r="B18" s="20" t="s">
        <v>124</v>
      </c>
    </row>
    <row r="19" spans="1:2" ht="25">
      <c r="A19" s="20">
        <v>6</v>
      </c>
      <c r="B19" s="20" t="s">
        <v>125</v>
      </c>
    </row>
    <row r="20" spans="1:2">
      <c r="A20" s="20">
        <v>7</v>
      </c>
      <c r="B20" s="20" t="s">
        <v>126</v>
      </c>
    </row>
    <row r="21" spans="1:2">
      <c r="A21" s="20">
        <v>8</v>
      </c>
      <c r="B21" s="20" t="s">
        <v>127</v>
      </c>
    </row>
    <row r="22" spans="1:2">
      <c r="A22" s="20"/>
      <c r="B22" s="20"/>
    </row>
    <row r="23" spans="1:2" ht="22" customHeight="1">
      <c r="A23" s="35" t="s">
        <v>128</v>
      </c>
      <c r="B23" s="35"/>
    </row>
    <row r="24" spans="1:2">
      <c r="A24" s="28" t="s">
        <v>129</v>
      </c>
      <c r="B24" s="28" t="s">
        <v>130</v>
      </c>
    </row>
    <row r="25" spans="1:2" ht="25">
      <c r="A25" s="20" t="s">
        <v>131</v>
      </c>
      <c r="B25" s="20" t="s">
        <v>132</v>
      </c>
    </row>
    <row r="26" spans="1:2" ht="25">
      <c r="A26" s="20" t="s">
        <v>133</v>
      </c>
      <c r="B26" s="20" t="s">
        <v>134</v>
      </c>
    </row>
    <row r="27" spans="1:2">
      <c r="A27" s="20" t="s">
        <v>135</v>
      </c>
      <c r="B27" s="20" t="s">
        <v>136</v>
      </c>
    </row>
    <row r="28" spans="1:2">
      <c r="A28" s="20" t="s">
        <v>137</v>
      </c>
      <c r="B28" s="20" t="s">
        <v>138</v>
      </c>
    </row>
    <row r="29" spans="1:2">
      <c r="A29" s="20" t="s">
        <v>139</v>
      </c>
      <c r="B29" s="20" t="s">
        <v>140</v>
      </c>
    </row>
    <row r="30" spans="1:2">
      <c r="A30" s="20" t="s">
        <v>143</v>
      </c>
      <c r="B30" s="37" t="s">
        <v>144</v>
      </c>
    </row>
    <row r="31" spans="1:2">
      <c r="A31" s="26" t="s">
        <v>141</v>
      </c>
      <c r="B31" s="26" t="s">
        <v>142</v>
      </c>
    </row>
  </sheetData>
  <mergeCells count="5">
    <mergeCell ref="A1:B1"/>
    <mergeCell ref="A2:B2"/>
    <mergeCell ref="A4:B4"/>
    <mergeCell ref="A12:B12"/>
    <mergeCell ref="A23:B23"/>
  </mergeCells>
  <hyperlinks>
    <hyperlink ref="B30" r:id="rId1" xr:uid="{A935A6D3-7F0E-44DB-AE44-904B7CF627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Quote Comparison</vt:lpstr>
      <vt:lpstr>Water Test &amp; Sizing</vt:lpstr>
      <vt:lpstr>Instructions &amp; 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 Shitala Prasad</dc:creator>
  <cp:lastModifiedBy>Kori Shitala Prasad</cp:lastModifiedBy>
  <dcterms:created xsi:type="dcterms:W3CDTF">2026-09-06T09:21:26Z</dcterms:created>
  <dcterms:modified xsi:type="dcterms:W3CDTF">2026-09-06T09:21:26Z</dcterms:modified>
</cp:coreProperties>
</file>